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chulungsweb\Excel\Archiv\BBQ_31032025\"/>
    </mc:Choice>
  </mc:AlternateContent>
  <xr:revisionPtr revIDLastSave="0" documentId="13_ncr:1_{65D3C1EB-E478-46FE-A87F-8A25EAA5957C}" xr6:coauthVersionLast="47" xr6:coauthVersionMax="47" xr10:uidLastSave="{00000000-0000-0000-0000-000000000000}"/>
  <bookViews>
    <workbookView xWindow="-120" yWindow="-120" windowWidth="21990" windowHeight="13140" xr2:uid="{212CA722-C48C-49DD-B2FE-45E111B30E32}"/>
  </bookViews>
  <sheets>
    <sheet name="Tabelle1" sheetId="1" r:id="rId1"/>
    <sheet name="Kosten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D8" i="1"/>
  <c r="H10" i="1"/>
  <c r="H11" i="1"/>
  <c r="H12" i="1"/>
  <c r="H6" i="1"/>
  <c r="H7" i="1"/>
  <c r="H5" i="1"/>
  <c r="H4" i="1"/>
  <c r="F13" i="1"/>
  <c r="E13" i="1"/>
  <c r="G10" i="1"/>
  <c r="G11" i="1"/>
  <c r="G12" i="1"/>
  <c r="G7" i="1"/>
  <c r="G5" i="1"/>
  <c r="G6" i="1"/>
  <c r="G4" i="1"/>
  <c r="H8" i="1"/>
  <c r="D9" i="1"/>
  <c r="H9" i="1" s="1"/>
  <c r="D10" i="1"/>
  <c r="D11" i="1"/>
  <c r="D12" i="1"/>
  <c r="D7" i="1"/>
  <c r="D6" i="1"/>
  <c r="D5" i="1"/>
  <c r="D4" i="1"/>
  <c r="D13" i="1" l="1"/>
  <c r="G9" i="1"/>
  <c r="G8" i="1"/>
  <c r="G13" i="1" l="1"/>
</calcChain>
</file>

<file path=xl/sharedStrings.xml><?xml version="1.0" encoding="utf-8"?>
<sst xmlns="http://schemas.openxmlformats.org/spreadsheetml/2006/main" count="18" uniqueCount="18">
  <si>
    <t>Tanken</t>
  </si>
  <si>
    <t>Stand Jahresanfang</t>
  </si>
  <si>
    <t>Datum</t>
  </si>
  <si>
    <t>KM-Stand</t>
  </si>
  <si>
    <t>gefahrene KM</t>
  </si>
  <si>
    <t>getankte Ltr.</t>
  </si>
  <si>
    <t>Preis</t>
  </si>
  <si>
    <t>Preis/km</t>
  </si>
  <si>
    <t>Verbrauch</t>
  </si>
  <si>
    <t>Gesamt</t>
  </si>
  <si>
    <t>WENN(Zelle leer;"";neu-alt)</t>
  </si>
  <si>
    <t>=WENN(C7="";"";C7-C6)</t>
  </si>
  <si>
    <t>=F4/D4</t>
  </si>
  <si>
    <t>=WENN(Zelle leer;"";Preis/gef. KM)</t>
  </si>
  <si>
    <t>=WENN(D7="";"";F7/D7)</t>
  </si>
  <si>
    <t>Verbrauch=get. Ltr. / gef. KM *100</t>
  </si>
  <si>
    <t>=E4/D4*100</t>
  </si>
  <si>
    <t>=WENN(D8="";"";E8/D8*100)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</si>
</sst>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0" fillId="2" borderId="1" xfId="0" applyFill="1" applyBorder="1"/>
    <xf numFmtId="14" fontId="0" fillId="0" borderId="1" xfId="0" applyNumberFormat="1" applyBorder="1"/>
    <xf numFmtId="0" fontId="0" fillId="0" borderId="1" xfId="0" applyBorder="1"/>
    <xf numFmtId="0" fontId="0" fillId="3" borderId="1" xfId="0" applyFill="1" applyBorder="1"/>
    <xf numFmtId="44" fontId="0" fillId="0" borderId="1" xfId="1" applyFont="1" applyBorder="1"/>
    <xf numFmtId="2" fontId="0" fillId="3" borderId="1" xfId="0" applyNumberFormat="1" applyFill="1" applyBorder="1"/>
    <xf numFmtId="0" fontId="2" fillId="2" borderId="1" xfId="0" applyFont="1" applyFill="1" applyBorder="1"/>
    <xf numFmtId="44" fontId="2" fillId="2" borderId="1" xfId="1" applyFont="1" applyFill="1" applyBorder="1"/>
    <xf numFmtId="2" fontId="2" fillId="2" borderId="1" xfId="0" applyNumberFormat="1" applyFont="1" applyFill="1" applyBorder="1"/>
    <xf numFmtId="0" fontId="0" fillId="0" borderId="0" xfId="0" quotePrefix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Tabelle1!$F$3</c:f>
              <c:strCache>
                <c:ptCount val="1"/>
                <c:pt idx="0">
                  <c:v>Preis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Tabelle1!$B$4:$B$8</c:f>
              <c:numCache>
                <c:formatCode>m/d/yyyy</c:formatCode>
                <c:ptCount val="5"/>
                <c:pt idx="0">
                  <c:v>45474</c:v>
                </c:pt>
                <c:pt idx="1">
                  <c:v>45493</c:v>
                </c:pt>
                <c:pt idx="2">
                  <c:v>45519</c:v>
                </c:pt>
                <c:pt idx="3">
                  <c:v>45534</c:v>
                </c:pt>
                <c:pt idx="4">
                  <c:v>45555</c:v>
                </c:pt>
              </c:numCache>
            </c:numRef>
          </c:cat>
          <c:val>
            <c:numRef>
              <c:f>Tabelle1!$F$4:$F$8</c:f>
              <c:numCache>
                <c:formatCode>_("€"* #,##0.00_);_("€"* \(#,##0.00\);_("€"* "-"??_);_(@_)</c:formatCode>
                <c:ptCount val="5"/>
                <c:pt idx="0">
                  <c:v>98.59</c:v>
                </c:pt>
                <c:pt idx="1">
                  <c:v>101.79</c:v>
                </c:pt>
                <c:pt idx="2">
                  <c:v>86.55</c:v>
                </c:pt>
                <c:pt idx="3">
                  <c:v>100.08</c:v>
                </c:pt>
                <c:pt idx="4">
                  <c:v>88.02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13-45C1-898C-6DC84F16A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3340127"/>
        <c:axId val="1163338687"/>
      </c:lineChart>
      <c:dateAx>
        <c:axId val="116334012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3338687"/>
        <c:crosses val="autoZero"/>
        <c:auto val="1"/>
        <c:lblOffset val="100"/>
        <c:baseTimeUnit val="days"/>
      </c:dateAx>
      <c:valAx>
        <c:axId val="1163338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3340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6C68E2A-E799-453B-B456-2F575913E790}">
  <sheetPr/>
  <sheetViews>
    <sheetView zoomScale="95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4395" cy="6005763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171703D-4A7F-8A7D-342A-0B27FB7834B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89EC1-197E-4768-AC46-6D5BD03185A6}">
  <dimension ref="B1:H21"/>
  <sheetViews>
    <sheetView tabSelected="1" zoomScale="170" zoomScaleNormal="170" workbookViewId="0">
      <pane ySplit="3" topLeftCell="A4" activePane="bottomLeft" state="frozen"/>
      <selection pane="bottomLeft" activeCell="F3" activeCellId="1" sqref="B3:B8 F3:F8"/>
    </sheetView>
  </sheetViews>
  <sheetFormatPr baseColWidth="10" defaultRowHeight="15" x14ac:dyDescent="0.25"/>
  <cols>
    <col min="1" max="1" width="4.5703125" customWidth="1"/>
    <col min="4" max="4" width="13.42578125" bestFit="1" customWidth="1"/>
    <col min="5" max="5" width="12.140625" bestFit="1" customWidth="1"/>
    <col min="7" max="7" width="16.5703125" bestFit="1" customWidth="1"/>
    <col min="8" max="8" width="15" bestFit="1" customWidth="1"/>
  </cols>
  <sheetData>
    <row r="1" spans="2:8" x14ac:dyDescent="0.25">
      <c r="B1" s="1" t="s">
        <v>0</v>
      </c>
      <c r="C1" s="1">
        <v>2024</v>
      </c>
    </row>
    <row r="2" spans="2:8" x14ac:dyDescent="0.25">
      <c r="B2" t="s">
        <v>1</v>
      </c>
      <c r="D2" s="1">
        <v>159000</v>
      </c>
    </row>
    <row r="3" spans="2:8" x14ac:dyDescent="0.25"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</row>
    <row r="4" spans="2:8" x14ac:dyDescent="0.25">
      <c r="B4" s="3">
        <v>45474</v>
      </c>
      <c r="C4" s="4">
        <v>159580</v>
      </c>
      <c r="D4" s="5">
        <f>C4-D2</f>
        <v>580</v>
      </c>
      <c r="E4" s="4">
        <v>68.3</v>
      </c>
      <c r="F4" s="6">
        <v>98.59</v>
      </c>
      <c r="G4" s="7">
        <f>F4/D4</f>
        <v>0.16998275862068965</v>
      </c>
      <c r="H4" s="7">
        <f>E4/D4*100</f>
        <v>11.775862068965516</v>
      </c>
    </row>
    <row r="5" spans="2:8" x14ac:dyDescent="0.25">
      <c r="B5" s="3">
        <v>45493</v>
      </c>
      <c r="C5" s="4">
        <v>160425</v>
      </c>
      <c r="D5" s="5">
        <f>C5-C4</f>
        <v>845</v>
      </c>
      <c r="E5" s="4">
        <v>71.900000000000006</v>
      </c>
      <c r="F5" s="6">
        <v>101.79</v>
      </c>
      <c r="G5" s="7">
        <f t="shared" ref="G5:G6" si="0">F5/D5</f>
        <v>0.12046153846153847</v>
      </c>
      <c r="H5" s="7">
        <f>E5/D5*100</f>
        <v>8.5088757396449708</v>
      </c>
    </row>
    <row r="6" spans="2:8" x14ac:dyDescent="0.25">
      <c r="B6" s="3">
        <v>45519</v>
      </c>
      <c r="C6" s="4">
        <v>161015</v>
      </c>
      <c r="D6" s="5">
        <f t="shared" ref="D6" si="1">C6-C5</f>
        <v>590</v>
      </c>
      <c r="E6" s="4">
        <v>65.099999999999994</v>
      </c>
      <c r="F6" s="6">
        <v>86.55</v>
      </c>
      <c r="G6" s="7">
        <f t="shared" si="0"/>
        <v>0.14669491525423728</v>
      </c>
      <c r="H6" s="7">
        <f t="shared" ref="H6:H7" si="2">E6/D6*100</f>
        <v>11.033898305084746</v>
      </c>
    </row>
    <row r="7" spans="2:8" x14ac:dyDescent="0.25">
      <c r="B7" s="3">
        <v>45534</v>
      </c>
      <c r="C7" s="4">
        <v>161820</v>
      </c>
      <c r="D7" s="5">
        <f>IF(C7="","",C7-C6)</f>
        <v>805</v>
      </c>
      <c r="E7" s="4">
        <v>69.5</v>
      </c>
      <c r="F7" s="6">
        <v>100.08</v>
      </c>
      <c r="G7" s="7">
        <f>IF(D7="","",F7/D7)</f>
        <v>0.12432298136645963</v>
      </c>
      <c r="H7" s="7">
        <f t="shared" si="2"/>
        <v>8.633540372670808</v>
      </c>
    </row>
    <row r="8" spans="2:8" x14ac:dyDescent="0.25">
      <c r="B8" s="3">
        <v>45555</v>
      </c>
      <c r="C8" s="4">
        <v>162560</v>
      </c>
      <c r="D8" s="5">
        <f t="shared" ref="D8:D12" si="3">IF(C8="","",C8-C7)</f>
        <v>740</v>
      </c>
      <c r="E8" s="4">
        <v>70.989999999999995</v>
      </c>
      <c r="F8" s="6">
        <v>88.02</v>
      </c>
      <c r="G8" s="7">
        <f t="shared" ref="G8:G12" si="4">IF(D8="","",F8/D8)</f>
        <v>0.11894594594594594</v>
      </c>
      <c r="H8" s="7">
        <f>IF(D8="","",E8/D8*100)</f>
        <v>9.5932432432432417</v>
      </c>
    </row>
    <row r="9" spans="2:8" x14ac:dyDescent="0.25">
      <c r="B9" s="4"/>
      <c r="C9" s="4"/>
      <c r="D9" s="5" t="str">
        <f t="shared" si="3"/>
        <v/>
      </c>
      <c r="E9" s="4"/>
      <c r="F9" s="6"/>
      <c r="G9" s="7" t="str">
        <f t="shared" si="4"/>
        <v/>
      </c>
      <c r="H9" s="7" t="str">
        <f t="shared" ref="H9:H12" si="5">IF(D9="","",E9/D9*100)</f>
        <v/>
      </c>
    </row>
    <row r="10" spans="2:8" x14ac:dyDescent="0.25">
      <c r="B10" s="4"/>
      <c r="C10" s="4"/>
      <c r="D10" s="5" t="str">
        <f t="shared" si="3"/>
        <v/>
      </c>
      <c r="E10" s="4"/>
      <c r="F10" s="6"/>
      <c r="G10" s="7" t="str">
        <f t="shared" si="4"/>
        <v/>
      </c>
      <c r="H10" s="7" t="str">
        <f t="shared" si="5"/>
        <v/>
      </c>
    </row>
    <row r="11" spans="2:8" x14ac:dyDescent="0.25">
      <c r="B11" s="4"/>
      <c r="C11" s="4"/>
      <c r="D11" s="5" t="str">
        <f t="shared" si="3"/>
        <v/>
      </c>
      <c r="E11" s="4"/>
      <c r="F11" s="6"/>
      <c r="G11" s="7" t="str">
        <f t="shared" si="4"/>
        <v/>
      </c>
      <c r="H11" s="7" t="str">
        <f t="shared" si="5"/>
        <v/>
      </c>
    </row>
    <row r="12" spans="2:8" x14ac:dyDescent="0.25">
      <c r="B12" s="4"/>
      <c r="C12" s="4"/>
      <c r="D12" s="5" t="str">
        <f t="shared" si="3"/>
        <v/>
      </c>
      <c r="E12" s="4"/>
      <c r="F12" s="6"/>
      <c r="G12" s="7" t="str">
        <f t="shared" si="4"/>
        <v/>
      </c>
      <c r="H12" s="7" t="str">
        <f t="shared" si="5"/>
        <v/>
      </c>
    </row>
    <row r="13" spans="2:8" x14ac:dyDescent="0.25">
      <c r="B13" s="8" t="s">
        <v>9</v>
      </c>
      <c r="C13" s="8"/>
      <c r="D13" s="8">
        <f>SUM(D4:D12)</f>
        <v>3560</v>
      </c>
      <c r="E13" s="8">
        <f>SUM(E4:E12)</f>
        <v>345.78999999999996</v>
      </c>
      <c r="F13" s="9">
        <f>SUM(F4:F12)</f>
        <v>475.03</v>
      </c>
      <c r="G13" s="10">
        <f>AVERAGE(G4:G12)</f>
        <v>0.13608162792977421</v>
      </c>
      <c r="H13" s="10">
        <f>AVERAGE(H4:H12)</f>
        <v>9.9090839459218572</v>
      </c>
    </row>
    <row r="15" spans="2:8" x14ac:dyDescent="0.25">
      <c r="D15" s="11" t="s">
        <v>10</v>
      </c>
      <c r="G15" s="11" t="s">
        <v>12</v>
      </c>
    </row>
    <row r="16" spans="2:8" x14ac:dyDescent="0.25">
      <c r="D16" s="11" t="s">
        <v>11</v>
      </c>
      <c r="G16" s="11" t="s">
        <v>13</v>
      </c>
    </row>
    <row r="17" spans="7:7" x14ac:dyDescent="0.25">
      <c r="G17" s="11" t="s">
        <v>14</v>
      </c>
    </row>
    <row r="19" spans="7:7" x14ac:dyDescent="0.25">
      <c r="G19" t="s">
        <v>15</v>
      </c>
    </row>
    <row r="20" spans="7:7" x14ac:dyDescent="0.25">
      <c r="G20" s="11" t="s">
        <v>16</v>
      </c>
    </row>
    <row r="21" spans="7:7" x14ac:dyDescent="0.25">
      <c r="G21" s="11" t="s">
        <v>17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Diagramme</vt:lpstr>
      </vt:variant>
      <vt:variant>
        <vt:i4>1</vt:i4>
      </vt:variant>
    </vt:vector>
  </HeadingPairs>
  <TitlesOfParts>
    <vt:vector size="2" baseType="lpstr">
      <vt:lpstr>Tabelle1</vt:lpstr>
      <vt:lpstr>Kosten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Besitzer</dc:creator>
  <cp:lastModifiedBy>Juergen Hille</cp:lastModifiedBy>
  <dcterms:created xsi:type="dcterms:W3CDTF">2024-10-02T01:58:41Z</dcterms:created>
  <dcterms:modified xsi:type="dcterms:W3CDTF">2025-04-03T11:36:59Z</dcterms:modified>
</cp:coreProperties>
</file>